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53222"/>
  <bookViews>
    <workbookView xWindow="0" yWindow="0" windowWidth="25365" windowHeight="12285"/>
  </bookViews>
  <sheets>
    <sheet name="Customers" sheetId="1" r:id="rId1"/>
    <sheet name="Orders" sheetId="2" r:id="rId2"/>
    <sheet name="Line Items" sheetId="3" r:id="rId3"/>
  </sheets>
  <calcPr fullPrecision="1"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<sst xmlns="http://schemas.openxmlformats.org/spreadsheetml/2006/main" uniqueCount="63" count="247">
  <si>
    <t>Customer Name</t>
  </si>
  <si>
    <t>Address</t>
  </si>
  <si>
    <t>Phone</t>
  </si>
  <si>
    <t>Main Contact</t>
  </si>
  <si>
    <t>Assigned To</t>
  </si>
  <si>
    <t># of Orders</t>
  </si>
  <si>
    <t>Order #</t>
  </si>
  <si>
    <t>Order Date</t>
  </si>
  <si>
    <t>Customer Phone</t>
  </si>
  <si>
    <t>Order Created By</t>
  </si>
  <si>
    <t>Order Status</t>
  </si>
  <si>
    <t># of Items</t>
  </si>
  <si>
    <t>Line Items Subtotal</t>
  </si>
  <si>
    <t>Shipping Method</t>
  </si>
  <si>
    <t>Order Total</t>
  </si>
  <si>
    <t>Quantity</t>
  </si>
  <si>
    <t>Product Type</t>
  </si>
  <si>
    <t>Price Per/Item</t>
  </si>
  <si>
    <t>Discount?</t>
  </si>
  <si>
    <t>Row Total</t>
  </si>
  <si>
    <t>O1 - New Lead</t>
  </si>
  <si>
    <t>ABC 123 Car Wash</t>
  </si>
  <si>
    <t>1006 Atlantic Avenue, New York 11238 United States</t>
  </si>
  <si>
    <t>(631) 617-5060</t>
  </si>
  <si>
    <t>Tim Jones</t>
  </si>
  <si>
    <t>Todd Jusas</t>
  </si>
  <si>
    <t>ACME Inc.</t>
  </si>
  <si>
    <t>Suite O, Ronkonkoma, New York 11779 United States</t>
  </si>
  <si>
    <t>Wylie Coyote</t>
  </si>
  <si>
    <t>Joe's Pizza</t>
  </si>
  <si>
    <t>150 Broadway, New York 11373 United States</t>
  </si>
  <si>
    <t>Joe</t>
  </si>
  <si>
    <t>qbtools</t>
  </si>
  <si>
    <t>O4 - Proposal</t>
  </si>
  <si>
    <t>ABC Tech Services</t>
  </si>
  <si>
    <t>3225 32nd Court, Jupiter, Florida 33477 United States</t>
  </si>
  <si>
    <t>(561) 988-9888</t>
  </si>
  <si>
    <t>John Paul</t>
  </si>
  <si>
    <t>Main Street Inc.</t>
  </si>
  <si>
    <t>100 Myrtle Avenue, New York 11201 United States</t>
  </si>
  <si>
    <t>Jackie Johanson</t>
  </si>
  <si>
    <t>A - Active Customer</t>
  </si>
  <si>
    <t>Sales R Us</t>
  </si>
  <si>
    <t>333 Lafayette Avenue, New York 11238 United States</t>
  </si>
  <si>
    <t>Harry Stiles</t>
  </si>
  <si>
    <t>Building Order</t>
  </si>
  <si>
    <t>Chris Baker</t>
  </si>
  <si>
    <t>Overnight</t>
  </si>
  <si>
    <t>Gregory Baxter</t>
  </si>
  <si>
    <t>Express</t>
  </si>
  <si>
    <t>Keith Jusas</t>
  </si>
  <si>
    <t>Ground</t>
  </si>
  <si>
    <t>sVuOpIpDoVrOtI@DqVuOiIcDkVbOaIsDeV.OcIoDmV</t>
  </si>
  <si>
    <t>Albert Cruz</t>
  </si>
  <si>
    <t>Dev Juiced</t>
  </si>
  <si>
    <t>Widgets</t>
  </si>
  <si>
    <t>NO</t>
  </si>
  <si>
    <t>Sprockets</t>
  </si>
  <si>
    <t>Book Shelves</t>
  </si>
  <si>
    <t>XBox 360</t>
  </si>
  <si>
    <t>Services</t>
  </si>
  <si>
    <t>Case DVDs</t>
  </si>
  <si>
    <t>YES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</si>
</sst>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[$-409]d\-mmm\-yy;@"/>
    <numFmt numFmtId="165" formatCode="&quot;$&quot;#,##0.00"/>
  </numFmts>
  <fonts count="8">
    <font>
      <sz val="11"/>
      <color theme="1"/>
      <name val="Calibri"/>
      <charset val="0"/>
    </font>
    <font>
      <sz val="11"/>
      <color theme="1"/>
      <name val="Arial Black"/>
      <family val="2"/>
      <charset val="0"/>
    </font>
    <font>
      <sz val="11"/>
      <color theme="1"/>
      <name val="Arial Narrow"/>
      <family val="2"/>
      <charset val="0"/>
    </font>
    <font>
      <b/>
      <sz val="11"/>
      <color rgb="FF000000"/>
      <name val="Arial Narrow"/>
      <family val="2"/>
      <charset val="0"/>
    </font>
    <font>
      <sz val="11"/>
      <color theme="1"/>
      <name val="Calibri"/>
      <charset val="0"/>
    </font>
    <font>
      <b/>
      <sz val="11"/>
      <color indexed="64"/>
      <name val="Arial Narrow"/>
      <family val="2"/>
      <charset val="0"/>
    </font>
    <font>
      <b/>
      <sz val="11"/>
      <color rgb="FF000000"/>
      <name val="Calibri"/>
      <charset val="0"/>
    </font>
    <font>
      <b/>
      <sz val="11"/>
      <color indexed="64"/>
      <name val="Calibri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</cellStyleXfs>
  <cellXfs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1" fillId="0" borderId="0" xfId="0" applyFont="1" applyNumberFormat="1"/>
    <xf numFmtId="165" fontId="0" fillId="0" borderId="0" xfId="0" applyNumberFormat="1"/>
    <xf numFmtId="164" fontId="1" fillId="0" borderId="0" xfId="0" applyFont="1" applyNumberForma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164" fontId="0" fillId="2" borderId="0" xfId="0" applyNumberFormat="1" applyFill="1"/>
    <xf numFmtId="0" fontId="7" fillId="2" borderId="0" xfId="0" applyFont="1" applyFill="1"/>
    <xf numFmtId="165" fontId="0" fillId="2" borderId="0" xfId="0" applyNumberFormat="1" applyFill="1"/>
    <xf numFmtId="0" fontId="6" fillId="2" borderId="0" xfId="0" applyFont="1" applyFill="1"/>
    <xf numFmtId="165" fontId="6" fillId="2" borderId="0" xfId="0" applyFont="1" applyNumberFormat="1" applyFill="1"/>
    <xf numFmtId="165" fontId="7" fillId="2" borderId="0" xfId="0" applyFont="1" applyNumberForma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36"/>
  <sheetViews>
    <sheetView view="normal" tabSelected="1" workbookViewId="0">
      <selection pane="topLeft" activeCell="A2" sqref="A2"/>
    </sheetView>
  </sheetViews>
  <sheetFormatPr defaultColWidth="9.140625" defaultRowHeight="15"/>
  <cols>
    <col min="1" max="1" width="25.27734375" customWidth="1"/>
    <col min="2" max="2" width="48.41796875" bestFit="1" customWidth="1"/>
    <col min="3" max="3" width="17" customWidth="1"/>
    <col min="4" max="4" width="23.140625" customWidth="1"/>
    <col min="5" max="5" width="20.7109375" customWidth="1"/>
    <col min="6" max="6" width="18.7109375" customWidth="1"/>
  </cols>
  <sheetData>
    <row r="1" spans="1:6" s="1" customFormat="1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5">
      <c r="A2" s="8" t="s">
        <v>20</v>
      </c>
      <c r="B2" s="9"/>
      <c r="C2" s="9"/>
      <c r="D2" s="9"/>
      <c r="E2" s="9"/>
      <c r="F2" s="9"/>
    </row>
    <row r="3" spans="1:6" ht="16.5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>
        <v>0</v>
      </c>
    </row>
    <row r="4" spans="1:6" ht="16.5">
      <c r="A4" s="2" t="s">
        <v>26</v>
      </c>
      <c r="B4" s="2" t="s">
        <v>27</v>
      </c>
      <c r="C4" s="2" t="s">
        <v>23</v>
      </c>
      <c r="D4" s="2" t="s">
        <v>28</v>
      </c>
      <c r="E4" s="2" t="s">
        <v>25</v>
      </c>
      <c r="F4" s="2">
        <v>21</v>
      </c>
    </row>
    <row r="5" spans="1:6" ht="16.5">
      <c r="A5" s="2" t="s">
        <v>29</v>
      </c>
      <c r="B5" s="2" t="s">
        <v>30</v>
      </c>
      <c r="C5" s="2"/>
      <c r="D5" s="2" t="s">
        <v>31</v>
      </c>
      <c r="E5" s="2" t="s">
        <v>32</v>
      </c>
      <c r="F5" s="2">
        <v>0</v>
      </c>
    </row>
    <row r="6" spans="1:6" ht="16.5">
      <c r="A6" s="2"/>
      <c r="B6" s="10">
        <f ca="1">"Sub Total ("&amp; COUNT(F3:F5) &amp; ")"</f>
        <v>0</v>
      </c>
      <c r="C6" s="2"/>
      <c r="D6" s="2"/>
      <c r="E6" s="2"/>
      <c r="F6" s="10">
        <f ca="1">SUM(F3:F5)</f>
        <v>0</v>
      </c>
    </row>
    <row r="7" spans="1:6" ht="16.5">
      <c r="A7" s="8" t="s">
        <v>33</v>
      </c>
      <c r="B7" s="9"/>
      <c r="C7" s="9"/>
      <c r="D7" s="9"/>
      <c r="E7" s="9"/>
      <c r="F7" s="9"/>
    </row>
    <row r="8" spans="1:6" ht="16.5">
      <c r="A8" s="2" t="s">
        <v>34</v>
      </c>
      <c r="B8" s="2" t="s">
        <v>35</v>
      </c>
      <c r="C8" s="2" t="s">
        <v>36</v>
      </c>
      <c r="D8" s="2" t="s">
        <v>37</v>
      </c>
      <c r="E8" s="2" t="s">
        <v>25</v>
      </c>
      <c r="F8" s="2">
        <v>3</v>
      </c>
    </row>
    <row r="9" spans="1:6" ht="16.5">
      <c r="A9" s="2" t="s">
        <v>38</v>
      </c>
      <c r="B9" s="2" t="s">
        <v>39</v>
      </c>
      <c r="C9" s="2"/>
      <c r="D9" s="2" t="s">
        <v>40</v>
      </c>
      <c r="E9" s="2" t="s">
        <v>25</v>
      </c>
      <c r="F9" s="2">
        <v>3</v>
      </c>
    </row>
    <row r="10" spans="1:6" ht="16.5">
      <c r="A10" s="2"/>
      <c r="B10" s="10">
        <f ca="1">"Sub Total ("&amp; COUNT(F8:F9) &amp; ")"</f>
        <v>0</v>
      </c>
      <c r="C10" s="2"/>
      <c r="D10" s="2"/>
      <c r="E10" s="2"/>
      <c r="F10" s="10">
        <f ca="1">SUM(F8:F9)</f>
        <v>0</v>
      </c>
    </row>
    <row r="11" spans="1:6" ht="16.5">
      <c r="A11" s="8" t="s">
        <v>41</v>
      </c>
      <c r="B11" s="9"/>
      <c r="C11" s="9"/>
      <c r="D11" s="9"/>
      <c r="E11" s="9"/>
      <c r="F11" s="9"/>
    </row>
    <row r="12" spans="1:6" ht="16.5">
      <c r="A12" s="2" t="s">
        <v>42</v>
      </c>
      <c r="B12" s="2" t="s">
        <v>43</v>
      </c>
      <c r="C12" s="2"/>
      <c r="D12" s="2" t="s">
        <v>44</v>
      </c>
      <c r="E12" s="2" t="s">
        <v>25</v>
      </c>
      <c r="F12" s="2">
        <v>5</v>
      </c>
    </row>
    <row r="13" spans="1:6" ht="16.5">
      <c r="A13" s="2"/>
      <c r="B13" s="10">
        <f ca="1">"Sub Total ("&amp; COUNT(F12:F12) &amp; ")"</f>
        <v>0</v>
      </c>
      <c r="C13" s="2"/>
      <c r="D13" s="2"/>
      <c r="E13" s="2"/>
      <c r="F13" s="10">
        <f ca="1">SUM(F12:F12)</f>
        <v>0</v>
      </c>
    </row>
    <row r="14" spans="1:6" ht="16.5">
      <c r="A14" s="2"/>
      <c r="B14" s="10">
        <f ca="1">"Grand Sub Total ("&amp; COUNT(F3:F5)+COUNT(F8:F9)+COUNT(F12:F12) &amp; ")"</f>
        <v>0</v>
      </c>
      <c r="C14" s="2"/>
      <c r="D14" s="2"/>
      <c r="E14" s="2"/>
      <c r="F14" s="10">
        <f ca="1">SUM(F6,F10,F13)</f>
        <v>0</v>
      </c>
    </row>
    <row r="15" spans="1:6" ht="16.5">
      <c r="A15" s="2"/>
      <c r="B15" s="2"/>
      <c r="C15" s="2"/>
      <c r="D15" s="2"/>
      <c r="E15" s="2"/>
      <c r="F15" s="2"/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</sheetData>
  <mergeCells count="3">
    <mergeCell ref="A2:F2"/>
    <mergeCell ref="A7:F7"/>
    <mergeCell ref="A11:F11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5"/>
  <sheetViews>
    <sheetView view="normal" workbookViewId="0">
      <selection pane="topLeft" activeCell="C15" sqref="C15"/>
    </sheetView>
  </sheetViews>
  <sheetFormatPr defaultColWidth="9.140625" defaultRowHeight="15"/>
  <cols>
    <col min="1" max="1" width="10.140625" bestFit="1" customWidth="1"/>
    <col min="2" max="2" width="14.41796875" style="3" bestFit="1" customWidth="1"/>
    <col min="3" max="3" width="20.5703125" bestFit="1" customWidth="1"/>
    <col min="4" max="4" width="21" bestFit="1" customWidth="1"/>
    <col min="5" max="5" width="22.27734375" bestFit="1" customWidth="1"/>
    <col min="6" max="6" width="16.5703125" bestFit="1" customWidth="1"/>
    <col min="7" max="7" width="13.140625" bestFit="1" customWidth="1"/>
    <col min="8" max="8" width="24.84765625" style="5" bestFit="1" customWidth="1"/>
    <col min="9" max="9" width="21.140625" bestFit="1" customWidth="1"/>
    <col min="10" max="10" width="15" style="5" bestFit="1" customWidth="1"/>
  </cols>
  <sheetData>
    <row r="1" spans="1:10" ht="18.75">
      <c r="A1" s="1" t="s">
        <v>6</v>
      </c>
      <c r="B1" s="6" t="s">
        <v>7</v>
      </c>
      <c r="C1" s="1" t="s">
        <v>0</v>
      </c>
      <c r="D1" s="1" t="s">
        <v>8</v>
      </c>
      <c r="E1" s="1" t="s">
        <v>9</v>
      </c>
      <c r="F1" s="1" t="s">
        <v>10</v>
      </c>
      <c r="G1" s="1" t="s">
        <v>11</v>
      </c>
      <c r="H1" s="4" t="s">
        <v>12</v>
      </c>
      <c r="I1" s="1" t="s">
        <v>13</v>
      </c>
      <c r="J1" s="4" t="s">
        <v>14</v>
      </c>
    </row>
    <row r="2" spans="1:10">
      <c r="A2">
        <v>201600113</v>
      </c>
      <c r="B2" s="3">
        <v>42450</v>
      </c>
      <c r="C2" t="s">
        <v>26</v>
      </c>
      <c r="D2" t="s">
        <v>23</v>
      </c>
      <c r="E2" t="s">
        <v>32</v>
      </c>
      <c r="F2" t="s">
        <v>45</v>
      </c>
      <c r="G2">
        <v>100</v>
      </c>
      <c r="H2" s="5">
        <v>25000</v>
      </c>
      <c r="J2" s="5">
        <v>26562.5</v>
      </c>
    </row>
    <row r="3" spans="1:10">
      <c r="A3">
        <v>201400104</v>
      </c>
      <c r="B3" s="3">
        <v>41974</v>
      </c>
      <c r="C3" t="s">
        <v>42</v>
      </c>
      <c r="E3" t="s">
        <v>46</v>
      </c>
      <c r="F3" t="s">
        <v>45</v>
      </c>
      <c r="G3">
        <v>180</v>
      </c>
      <c r="H3" s="5">
        <v>12650</v>
      </c>
      <c r="I3" t="s">
        <v>47</v>
      </c>
      <c r="J3" s="5">
        <v>13440.63</v>
      </c>
    </row>
    <row r="4" spans="1:10">
      <c r="A4">
        <v>201500108</v>
      </c>
      <c r="B4" s="3">
        <v>42019</v>
      </c>
      <c r="C4" t="s">
        <v>34</v>
      </c>
      <c r="D4" t="s">
        <v>36</v>
      </c>
      <c r="E4" t="s">
        <v>48</v>
      </c>
      <c r="F4" t="s">
        <v>45</v>
      </c>
      <c r="G4">
        <v>100</v>
      </c>
      <c r="H4" s="5">
        <v>12500</v>
      </c>
      <c r="I4" t="s">
        <v>49</v>
      </c>
      <c r="J4" s="5">
        <v>13281.25</v>
      </c>
    </row>
    <row r="5" spans="1:10">
      <c r="A5">
        <v>201500101</v>
      </c>
      <c r="B5" s="3">
        <v>42030</v>
      </c>
      <c r="C5" t="s">
        <v>26</v>
      </c>
      <c r="D5" t="s">
        <v>23</v>
      </c>
      <c r="E5" t="s">
        <v>32</v>
      </c>
      <c r="F5" t="s">
        <v>45</v>
      </c>
      <c r="G5">
        <v>119</v>
      </c>
      <c r="H5" s="5">
        <v>11238</v>
      </c>
      <c r="I5" t="s">
        <v>47</v>
      </c>
      <c r="J5" s="5">
        <v>11940.38</v>
      </c>
    </row>
    <row r="6" spans="1:10">
      <c r="A6">
        <v>201600111</v>
      </c>
      <c r="B6" s="3">
        <v>42450</v>
      </c>
      <c r="C6" t="s">
        <v>42</v>
      </c>
      <c r="E6" t="s">
        <v>25</v>
      </c>
      <c r="F6" t="s">
        <v>45</v>
      </c>
      <c r="G6">
        <v>140</v>
      </c>
      <c r="H6" s="5">
        <v>10425</v>
      </c>
      <c r="J6" s="5">
        <v>11076.56</v>
      </c>
    </row>
    <row r="7" spans="1:10">
      <c r="A7">
        <v>201600110</v>
      </c>
      <c r="B7" s="3">
        <v>42450</v>
      </c>
      <c r="C7" t="s">
        <v>38</v>
      </c>
      <c r="E7" t="s">
        <v>32</v>
      </c>
      <c r="F7" t="s">
        <v>45</v>
      </c>
      <c r="G7">
        <v>150</v>
      </c>
      <c r="H7" s="5">
        <v>10250</v>
      </c>
      <c r="J7" s="5">
        <v>10890.63</v>
      </c>
    </row>
    <row r="8" spans="1:10">
      <c r="A8">
        <v>201600112</v>
      </c>
      <c r="B8" s="3">
        <v>42450</v>
      </c>
      <c r="C8" t="s">
        <v>34</v>
      </c>
      <c r="D8" t="s">
        <v>36</v>
      </c>
      <c r="E8" t="s">
        <v>50</v>
      </c>
      <c r="F8" t="s">
        <v>45</v>
      </c>
      <c r="G8">
        <v>105</v>
      </c>
      <c r="H8" s="5">
        <v>5750</v>
      </c>
      <c r="J8" s="5">
        <v>6109.38</v>
      </c>
    </row>
    <row r="9" spans="1:10">
      <c r="A9">
        <v>201400105</v>
      </c>
      <c r="B9" s="3">
        <v>41977</v>
      </c>
      <c r="C9" t="s">
        <v>34</v>
      </c>
      <c r="D9" t="s">
        <v>36</v>
      </c>
      <c r="E9" t="s">
        <v>48</v>
      </c>
      <c r="F9" t="s">
        <v>45</v>
      </c>
      <c r="G9">
        <v>284</v>
      </c>
      <c r="H9" s="5">
        <v>5010</v>
      </c>
      <c r="I9" t="s">
        <v>51</v>
      </c>
      <c r="J9" s="5">
        <v>5323.13</v>
      </c>
    </row>
    <row r="10" spans="1:10">
      <c r="A10">
        <v>201400106</v>
      </c>
      <c r="B10" s="3">
        <v>42004</v>
      </c>
      <c r="C10" t="s">
        <v>38</v>
      </c>
      <c r="E10" t="s">
        <v>52</v>
      </c>
      <c r="F10" t="s">
        <v>45</v>
      </c>
      <c r="G10">
        <v>6</v>
      </c>
      <c r="H10" s="5">
        <v>1000</v>
      </c>
      <c r="I10" t="s">
        <v>51</v>
      </c>
      <c r="J10" s="5">
        <v>1062.5</v>
      </c>
    </row>
    <row r="11" spans="1:10">
      <c r="A11">
        <v>201400102</v>
      </c>
      <c r="B11" s="3">
        <v>41974</v>
      </c>
      <c r="C11" t="s">
        <v>26</v>
      </c>
      <c r="D11" t="s">
        <v>23</v>
      </c>
      <c r="E11" t="s">
        <v>53</v>
      </c>
      <c r="F11" t="s">
        <v>45</v>
      </c>
      <c r="G11">
        <v>12</v>
      </c>
      <c r="H11" s="5">
        <v>660</v>
      </c>
      <c r="I11" t="s">
        <v>49</v>
      </c>
      <c r="J11" s="5">
        <v>701.25</v>
      </c>
    </row>
    <row r="12" spans="1:10">
      <c r="A12">
        <v>201500107</v>
      </c>
      <c r="B12" s="3">
        <v>42014</v>
      </c>
      <c r="C12" t="s">
        <v>42</v>
      </c>
      <c r="E12" t="s">
        <v>52</v>
      </c>
      <c r="F12" t="s">
        <v>45</v>
      </c>
      <c r="G12">
        <v>15</v>
      </c>
      <c r="H12" s="5">
        <v>325</v>
      </c>
      <c r="I12" t="s">
        <v>49</v>
      </c>
      <c r="J12" s="5">
        <v>345.31</v>
      </c>
    </row>
    <row r="13" spans="1:10">
      <c r="A13">
        <v>201500109</v>
      </c>
      <c r="B13" s="3">
        <v>42030</v>
      </c>
      <c r="C13" t="s">
        <v>26</v>
      </c>
      <c r="D13" t="s">
        <v>23</v>
      </c>
      <c r="E13" t="s">
        <v>53</v>
      </c>
      <c r="F13" t="s">
        <v>45</v>
      </c>
      <c r="G13">
        <v>5</v>
      </c>
      <c r="H13" s="5">
        <v>225</v>
      </c>
      <c r="I13" t="s">
        <v>51</v>
      </c>
      <c r="J13" s="5">
        <v>313.91</v>
      </c>
    </row>
    <row r="14" spans="1:10">
      <c r="A14">
        <v>201400103</v>
      </c>
      <c r="B14" s="3">
        <v>41973</v>
      </c>
      <c r="C14" t="s">
        <v>38</v>
      </c>
      <c r="E14" t="s">
        <v>46</v>
      </c>
      <c r="F14" t="s">
        <v>45</v>
      </c>
      <c r="G14">
        <v>6</v>
      </c>
      <c r="H14" s="5">
        <v>150</v>
      </c>
      <c r="I14" t="s">
        <v>47</v>
      </c>
      <c r="J14" s="5">
        <v>159.38</v>
      </c>
    </row>
    <row r="15" spans="1:6">
      <c r="A15">
        <v>201900136</v>
      </c>
      <c r="B15" s="3">
        <v>43691</v>
      </c>
      <c r="C15" t="s">
        <v>26</v>
      </c>
      <c r="D15" t="s">
        <v>23</v>
      </c>
      <c r="E15" t="s">
        <v>32</v>
      </c>
      <c r="F15" t="s">
        <v>45</v>
      </c>
    </row>
    <row r="16" spans="1:6">
      <c r="A16">
        <v>201900134</v>
      </c>
      <c r="B16" s="3">
        <v>43648</v>
      </c>
      <c r="C16" t="s">
        <v>26</v>
      </c>
      <c r="D16" t="s">
        <v>23</v>
      </c>
      <c r="E16" t="s">
        <v>32</v>
      </c>
      <c r="F16" t="s">
        <v>45</v>
      </c>
    </row>
    <row r="17" spans="1:6">
      <c r="A17">
        <v>201900135</v>
      </c>
      <c r="B17" s="3">
        <v>43648</v>
      </c>
      <c r="C17" t="s">
        <v>26</v>
      </c>
      <c r="D17" t="s">
        <v>23</v>
      </c>
      <c r="E17" t="s">
        <v>32</v>
      </c>
      <c r="F17" t="s">
        <v>45</v>
      </c>
    </row>
    <row r="18" spans="1:6">
      <c r="A18">
        <v>201900133</v>
      </c>
      <c r="B18" s="3">
        <v>43643</v>
      </c>
      <c r="C18" t="s">
        <v>26</v>
      </c>
      <c r="D18" t="s">
        <v>23</v>
      </c>
      <c r="E18" t="s">
        <v>32</v>
      </c>
      <c r="F18" t="s">
        <v>45</v>
      </c>
    </row>
    <row r="19" spans="1:6">
      <c r="A19">
        <v>201900132</v>
      </c>
      <c r="B19" s="3">
        <v>43633</v>
      </c>
      <c r="C19" t="s">
        <v>26</v>
      </c>
      <c r="D19" t="s">
        <v>23</v>
      </c>
      <c r="E19" t="s">
        <v>32</v>
      </c>
      <c r="F19" t="s">
        <v>45</v>
      </c>
    </row>
    <row r="20" spans="1:6">
      <c r="A20">
        <v>201900131</v>
      </c>
      <c r="B20" s="3">
        <v>43495</v>
      </c>
      <c r="C20" t="s">
        <v>26</v>
      </c>
      <c r="D20" t="s">
        <v>23</v>
      </c>
      <c r="E20" t="s">
        <v>54</v>
      </c>
      <c r="F20" t="s">
        <v>45</v>
      </c>
    </row>
    <row r="21" spans="1:6">
      <c r="A21">
        <v>201800130</v>
      </c>
      <c r="B21" s="3">
        <v>43397</v>
      </c>
      <c r="C21" t="s">
        <v>26</v>
      </c>
      <c r="D21" t="s">
        <v>23</v>
      </c>
      <c r="E21" t="s">
        <v>54</v>
      </c>
      <c r="F21" t="s">
        <v>45</v>
      </c>
    </row>
    <row r="22" spans="1:6">
      <c r="A22">
        <v>201800129</v>
      </c>
      <c r="B22" s="3">
        <v>43383</v>
      </c>
      <c r="C22" t="s">
        <v>26</v>
      </c>
      <c r="D22" t="s">
        <v>23</v>
      </c>
      <c r="E22" t="s">
        <v>54</v>
      </c>
      <c r="F22" t="s">
        <v>45</v>
      </c>
    </row>
    <row r="23" spans="1:6">
      <c r="A23">
        <v>201800127</v>
      </c>
      <c r="B23" s="3">
        <v>43292</v>
      </c>
      <c r="C23" t="s">
        <v>26</v>
      </c>
      <c r="D23" t="s">
        <v>23</v>
      </c>
      <c r="E23" t="s">
        <v>54</v>
      </c>
      <c r="F23" t="s">
        <v>45</v>
      </c>
    </row>
    <row r="24" spans="1:6">
      <c r="A24">
        <v>201800128</v>
      </c>
      <c r="B24" s="3">
        <v>43292</v>
      </c>
      <c r="C24" t="s">
        <v>26</v>
      </c>
      <c r="D24" t="s">
        <v>23</v>
      </c>
      <c r="E24" t="s">
        <v>54</v>
      </c>
      <c r="F24" t="s">
        <v>45</v>
      </c>
    </row>
    <row r="25" spans="1:6">
      <c r="A25">
        <v>201800126</v>
      </c>
      <c r="B25" s="3">
        <v>43223</v>
      </c>
      <c r="C25" t="s">
        <v>42</v>
      </c>
      <c r="E25" t="s">
        <v>32</v>
      </c>
      <c r="F25" t="s">
        <v>45</v>
      </c>
    </row>
    <row r="26" spans="1:6">
      <c r="A26">
        <v>201800124</v>
      </c>
      <c r="B26" s="3">
        <v>43192</v>
      </c>
      <c r="C26" t="s">
        <v>26</v>
      </c>
      <c r="D26" t="s">
        <v>23</v>
      </c>
      <c r="E26" t="s">
        <v>54</v>
      </c>
      <c r="F26" t="s">
        <v>45</v>
      </c>
    </row>
    <row r="27" spans="1:6">
      <c r="A27">
        <v>201800125</v>
      </c>
      <c r="B27" s="3">
        <v>43192</v>
      </c>
      <c r="C27" t="s">
        <v>26</v>
      </c>
      <c r="D27" t="s">
        <v>23</v>
      </c>
      <c r="E27" t="s">
        <v>54</v>
      </c>
      <c r="F27" t="s">
        <v>45</v>
      </c>
    </row>
    <row r="28" spans="1:6">
      <c r="A28">
        <v>201800123</v>
      </c>
      <c r="B28" s="3">
        <v>43188</v>
      </c>
      <c r="C28" t="s">
        <v>26</v>
      </c>
      <c r="D28" t="s">
        <v>23</v>
      </c>
      <c r="E28" t="s">
        <v>54</v>
      </c>
      <c r="F28" t="s">
        <v>45</v>
      </c>
    </row>
    <row r="29" spans="1:6">
      <c r="A29">
        <v>201800120</v>
      </c>
      <c r="B29" s="3">
        <v>43136</v>
      </c>
      <c r="C29" t="s">
        <v>26</v>
      </c>
      <c r="D29" t="s">
        <v>23</v>
      </c>
      <c r="E29" t="s">
        <v>32</v>
      </c>
      <c r="F29" t="s">
        <v>45</v>
      </c>
    </row>
    <row r="30" spans="1:6">
      <c r="A30">
        <v>201800121</v>
      </c>
      <c r="B30" s="3">
        <v>43136</v>
      </c>
      <c r="C30" t="s">
        <v>26</v>
      </c>
      <c r="D30" t="s">
        <v>23</v>
      </c>
      <c r="E30" t="s">
        <v>32</v>
      </c>
      <c r="F30" t="s">
        <v>45</v>
      </c>
    </row>
    <row r="31" spans="1:6">
      <c r="A31">
        <v>201800122</v>
      </c>
      <c r="B31" s="3">
        <v>43136</v>
      </c>
      <c r="C31" t="s">
        <v>26</v>
      </c>
      <c r="D31" t="s">
        <v>23</v>
      </c>
      <c r="E31" t="s">
        <v>54</v>
      </c>
      <c r="F31" t="s">
        <v>45</v>
      </c>
    </row>
    <row r="32" spans="1:6">
      <c r="A32">
        <v>201800118</v>
      </c>
      <c r="B32" s="3">
        <v>43133</v>
      </c>
      <c r="E32" t="s">
        <v>32</v>
      </c>
      <c r="F32" t="s">
        <v>45</v>
      </c>
    </row>
    <row r="33" spans="1:6">
      <c r="A33">
        <v>201800119</v>
      </c>
      <c r="B33" s="3">
        <v>43133</v>
      </c>
      <c r="C33" t="s">
        <v>26</v>
      </c>
      <c r="D33" t="s">
        <v>23</v>
      </c>
      <c r="E33" t="s">
        <v>32</v>
      </c>
      <c r="F33" t="s">
        <v>45</v>
      </c>
    </row>
    <row r="34" spans="1:6">
      <c r="A34">
        <v>201600114</v>
      </c>
      <c r="B34" s="3">
        <v>42622</v>
      </c>
      <c r="C34" t="s">
        <v>42</v>
      </c>
      <c r="E34" t="s">
        <v>32</v>
      </c>
      <c r="F34" t="s">
        <v>45</v>
      </c>
    </row>
    <row r="35" spans="1:10">
      <c r="A35" s="13"/>
      <c r="B35" s="14"/>
      <c r="C35" s="15">
        <f ca="1">"Total ("&amp; COUNT(G2:G34) &amp; ")"</f>
        <v>0</v>
      </c>
      <c r="D35" s="13"/>
      <c r="E35" s="13"/>
      <c r="F35" s="13"/>
      <c r="G35" s="15">
        <f ca="1">SUM(G2:G34)</f>
        <v>0</v>
      </c>
      <c r="H35" s="19">
        <f ca="1">SUM(H2:H34)</f>
        <v>0</v>
      </c>
      <c r="I35" s="13"/>
      <c r="J35" s="19">
        <f ca="1">SUM(J2:J34)</f>
        <v>0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33"/>
  <sheetViews>
    <sheetView view="normal" workbookViewId="0">
      <selection pane="topLeft" activeCell="F6" sqref="F6"/>
    </sheetView>
  </sheetViews>
  <sheetFormatPr defaultColWidth="9.140625" defaultRowHeight="15"/>
  <cols>
    <col min="1" max="1" width="10.140625" bestFit="1" customWidth="1"/>
    <col min="2" max="2" width="11.41796875" bestFit="1" customWidth="1"/>
    <col min="3" max="3" width="17.140625" bestFit="1" customWidth="1"/>
    <col min="4" max="4" width="18.41796875" style="5" bestFit="1" customWidth="1"/>
    <col min="5" max="5" width="13" bestFit="1" customWidth="1"/>
    <col min="6" max="6" width="13.41796875" style="5" bestFit="1" customWidth="1"/>
  </cols>
  <sheetData>
    <row r="1" spans="1:6" ht="18.75">
      <c r="A1" s="1" t="s">
        <v>6</v>
      </c>
      <c r="B1" s="1" t="s">
        <v>15</v>
      </c>
      <c r="C1" s="1" t="s">
        <v>16</v>
      </c>
      <c r="D1" s="4" t="s">
        <v>17</v>
      </c>
      <c r="E1" s="1" t="s">
        <v>18</v>
      </c>
      <c r="F1" s="4" t="s">
        <v>19</v>
      </c>
    </row>
    <row r="2" spans="1:6">
      <c r="A2">
        <v>201600113</v>
      </c>
      <c r="B2">
        <v>100</v>
      </c>
      <c r="C2" t="s">
        <v>55</v>
      </c>
      <c r="D2" s="5">
        <v>250</v>
      </c>
      <c r="E2" t="s">
        <v>56</v>
      </c>
      <c r="F2" s="5">
        <v>25000</v>
      </c>
    </row>
    <row r="3" spans="1:6">
      <c r="A3">
        <v>201500108</v>
      </c>
      <c r="B3">
        <v>100</v>
      </c>
      <c r="C3" t="s">
        <v>57</v>
      </c>
      <c r="D3" s="5">
        <v>125</v>
      </c>
      <c r="E3" t="s">
        <v>56</v>
      </c>
      <c r="F3" s="5">
        <v>12500</v>
      </c>
    </row>
    <row r="4" spans="1:6">
      <c r="A4">
        <v>201400104</v>
      </c>
      <c r="B4">
        <v>125</v>
      </c>
      <c r="C4" t="s">
        <v>58</v>
      </c>
      <c r="D4" s="5">
        <v>99</v>
      </c>
      <c r="E4" t="s">
        <v>56</v>
      </c>
      <c r="F4" s="5">
        <v>12375</v>
      </c>
    </row>
    <row r="5" spans="1:6">
      <c r="A5">
        <v>201600110</v>
      </c>
      <c r="B5">
        <v>50</v>
      </c>
      <c r="C5" t="s">
        <v>59</v>
      </c>
      <c r="D5" s="5">
        <v>175</v>
      </c>
      <c r="E5" t="s">
        <v>56</v>
      </c>
      <c r="F5" s="5">
        <v>8750</v>
      </c>
    </row>
    <row r="6" spans="1:6">
      <c r="A6">
        <v>201600111</v>
      </c>
      <c r="B6">
        <v>100</v>
      </c>
      <c r="C6" t="s">
        <v>58</v>
      </c>
      <c r="D6" s="5">
        <v>55</v>
      </c>
      <c r="E6" t="s">
        <v>56</v>
      </c>
      <c r="F6" s="5">
        <v>5500</v>
      </c>
    </row>
    <row r="7" spans="1:6">
      <c r="A7">
        <v>201600112</v>
      </c>
      <c r="B7">
        <v>100</v>
      </c>
      <c r="C7" t="s">
        <v>55</v>
      </c>
      <c r="D7" s="5">
        <v>45</v>
      </c>
      <c r="E7" t="s">
        <v>56</v>
      </c>
      <c r="F7" s="5">
        <v>4500</v>
      </c>
    </row>
    <row r="8" spans="1:6">
      <c r="A8">
        <v>201500101</v>
      </c>
      <c r="B8">
        <v>22</v>
      </c>
      <c r="C8" t="s">
        <v>60</v>
      </c>
      <c r="D8" s="5">
        <v>150</v>
      </c>
      <c r="E8" t="s">
        <v>56</v>
      </c>
      <c r="F8" s="5">
        <v>3300</v>
      </c>
    </row>
    <row r="9" spans="1:6">
      <c r="A9">
        <v>201600111</v>
      </c>
      <c r="B9">
        <v>25</v>
      </c>
      <c r="C9" t="s">
        <v>57</v>
      </c>
      <c r="D9" s="5">
        <v>125</v>
      </c>
      <c r="E9" t="s">
        <v>56</v>
      </c>
      <c r="F9" s="5">
        <v>3125</v>
      </c>
    </row>
    <row r="10" spans="1:6">
      <c r="A10">
        <v>201500101</v>
      </c>
      <c r="B10">
        <v>22</v>
      </c>
      <c r="C10" t="s">
        <v>58</v>
      </c>
      <c r="D10" s="5">
        <v>123</v>
      </c>
      <c r="E10" t="s">
        <v>56</v>
      </c>
      <c r="F10" s="5">
        <v>2706</v>
      </c>
    </row>
    <row r="11" spans="1:6">
      <c r="A11">
        <v>201400105</v>
      </c>
      <c r="B11">
        <v>265</v>
      </c>
      <c r="C11" t="s">
        <v>61</v>
      </c>
      <c r="D11" s="5">
        <v>9</v>
      </c>
      <c r="E11" t="s">
        <v>62</v>
      </c>
      <c r="F11" s="5">
        <v>2385</v>
      </c>
    </row>
    <row r="12" spans="1:6">
      <c r="A12">
        <v>201400105</v>
      </c>
      <c r="B12">
        <v>10</v>
      </c>
      <c r="C12" t="s">
        <v>59</v>
      </c>
      <c r="D12" s="5">
        <v>225</v>
      </c>
      <c r="E12" t="s">
        <v>56</v>
      </c>
      <c r="F12" s="5">
        <v>2250</v>
      </c>
    </row>
    <row r="13" spans="1:6">
      <c r="A13">
        <v>201500101</v>
      </c>
      <c r="B13">
        <v>15</v>
      </c>
      <c r="C13" t="s">
        <v>59</v>
      </c>
      <c r="D13" s="5">
        <v>125</v>
      </c>
      <c r="E13" t="s">
        <v>62</v>
      </c>
      <c r="F13" s="5">
        <v>1875</v>
      </c>
    </row>
    <row r="14" spans="1:6">
      <c r="A14">
        <v>201600111</v>
      </c>
      <c r="B14">
        <v>15</v>
      </c>
      <c r="C14" t="s">
        <v>55</v>
      </c>
      <c r="D14" s="5">
        <v>120</v>
      </c>
      <c r="E14" t="s">
        <v>56</v>
      </c>
      <c r="F14" s="5">
        <v>1800</v>
      </c>
    </row>
    <row r="15" spans="1:6">
      <c r="A15">
        <v>201600110</v>
      </c>
      <c r="B15">
        <v>100</v>
      </c>
      <c r="C15" t="s">
        <v>55</v>
      </c>
      <c r="D15" s="5">
        <v>15</v>
      </c>
      <c r="E15" t="s">
        <v>56</v>
      </c>
      <c r="F15" s="5">
        <v>1500</v>
      </c>
    </row>
    <row r="16" spans="1:6">
      <c r="A16">
        <v>201500101</v>
      </c>
      <c r="B16">
        <v>5</v>
      </c>
      <c r="C16" t="s">
        <v>59</v>
      </c>
      <c r="D16" s="5">
        <v>250</v>
      </c>
      <c r="E16" t="s">
        <v>56</v>
      </c>
      <c r="F16" s="5">
        <v>1250</v>
      </c>
    </row>
    <row r="17" spans="1:6">
      <c r="A17">
        <v>201600112</v>
      </c>
      <c r="B17">
        <v>5</v>
      </c>
      <c r="C17" t="s">
        <v>60</v>
      </c>
      <c r="D17" s="5">
        <v>250</v>
      </c>
      <c r="E17" t="s">
        <v>56</v>
      </c>
      <c r="F17" s="5">
        <v>1250</v>
      </c>
    </row>
    <row r="18" spans="1:6">
      <c r="A18">
        <v>201500101</v>
      </c>
      <c r="B18">
        <v>10</v>
      </c>
      <c r="C18" t="s">
        <v>55</v>
      </c>
      <c r="D18" s="5">
        <v>75</v>
      </c>
      <c r="E18" t="s">
        <v>62</v>
      </c>
      <c r="F18" s="5">
        <v>750</v>
      </c>
    </row>
    <row r="19" spans="1:6">
      <c r="A19">
        <v>201400106</v>
      </c>
      <c r="B19">
        <v>5</v>
      </c>
      <c r="C19" t="s">
        <v>60</v>
      </c>
      <c r="D19" s="5">
        <v>150</v>
      </c>
      <c r="E19" t="s">
        <v>56</v>
      </c>
      <c r="F19" s="5">
        <v>750</v>
      </c>
    </row>
    <row r="20" spans="1:6">
      <c r="A20">
        <v>201400102</v>
      </c>
      <c r="B20">
        <v>12</v>
      </c>
      <c r="C20" t="s">
        <v>57</v>
      </c>
      <c r="D20" s="5">
        <v>55</v>
      </c>
      <c r="E20" t="s">
        <v>62</v>
      </c>
      <c r="F20" s="5">
        <v>660</v>
      </c>
    </row>
    <row r="21" spans="1:6">
      <c r="A21">
        <v>201500101</v>
      </c>
      <c r="B21">
        <v>26</v>
      </c>
      <c r="C21" t="s">
        <v>61</v>
      </c>
      <c r="D21" s="5">
        <v>12</v>
      </c>
      <c r="E21" t="s">
        <v>56</v>
      </c>
      <c r="F21" s="5">
        <v>312</v>
      </c>
    </row>
    <row r="22" spans="1:6">
      <c r="A22">
        <v>201500101</v>
      </c>
      <c r="B22">
        <v>12</v>
      </c>
      <c r="C22" t="s">
        <v>61</v>
      </c>
      <c r="D22" s="5">
        <v>25</v>
      </c>
      <c r="E22" t="s">
        <v>56</v>
      </c>
      <c r="F22" s="5">
        <v>300</v>
      </c>
    </row>
    <row r="23" spans="1:6">
      <c r="A23">
        <v>201500101</v>
      </c>
      <c r="B23">
        <v>3</v>
      </c>
      <c r="C23" t="s">
        <v>58</v>
      </c>
      <c r="D23" s="5">
        <v>99</v>
      </c>
      <c r="E23" t="s">
        <v>56</v>
      </c>
      <c r="F23" s="5">
        <v>297</v>
      </c>
    </row>
    <row r="24" spans="1:6">
      <c r="A24">
        <v>201400105</v>
      </c>
      <c r="B24">
        <v>5</v>
      </c>
      <c r="C24" t="s">
        <v>55</v>
      </c>
      <c r="D24" s="5">
        <v>55</v>
      </c>
      <c r="E24" t="s">
        <v>56</v>
      </c>
      <c r="F24" s="5">
        <v>275</v>
      </c>
    </row>
    <row r="25" spans="1:6">
      <c r="A25">
        <v>201400104</v>
      </c>
      <c r="B25">
        <v>55</v>
      </c>
      <c r="C25" t="s">
        <v>61</v>
      </c>
      <c r="D25" s="5">
        <v>5</v>
      </c>
      <c r="E25" t="s">
        <v>56</v>
      </c>
      <c r="F25" s="5">
        <v>275</v>
      </c>
    </row>
    <row r="26" spans="1:6">
      <c r="A26">
        <v>201500101</v>
      </c>
      <c r="B26">
        <v>2</v>
      </c>
      <c r="C26" t="s">
        <v>57</v>
      </c>
      <c r="D26" s="5">
        <v>125</v>
      </c>
      <c r="E26" t="s">
        <v>56</v>
      </c>
      <c r="F26" s="5">
        <v>250</v>
      </c>
    </row>
    <row r="27" spans="1:6">
      <c r="A27">
        <v>201500107</v>
      </c>
      <c r="B27">
        <v>10</v>
      </c>
      <c r="C27" t="s">
        <v>57</v>
      </c>
      <c r="D27" s="5">
        <v>25</v>
      </c>
      <c r="E27" t="s">
        <v>56</v>
      </c>
      <c r="F27" s="5">
        <v>250</v>
      </c>
    </row>
    <row r="28" spans="1:6">
      <c r="A28">
        <v>201400106</v>
      </c>
      <c r="B28">
        <v>1</v>
      </c>
      <c r="C28" t="s">
        <v>55</v>
      </c>
      <c r="D28" s="5">
        <v>250</v>
      </c>
      <c r="E28" t="s">
        <v>56</v>
      </c>
      <c r="F28" s="5">
        <v>250</v>
      </c>
    </row>
    <row r="29" spans="1:6">
      <c r="A29">
        <v>201500109</v>
      </c>
      <c r="B29">
        <v>5</v>
      </c>
      <c r="C29" t="s">
        <v>61</v>
      </c>
      <c r="D29" s="5">
        <v>45</v>
      </c>
      <c r="E29" t="s">
        <v>62</v>
      </c>
      <c r="F29" s="5">
        <v>225</v>
      </c>
    </row>
    <row r="30" spans="1:6">
      <c r="A30">
        <v>201500101</v>
      </c>
      <c r="B30">
        <v>2</v>
      </c>
      <c r="C30" t="s">
        <v>57</v>
      </c>
      <c r="D30" s="5">
        <v>99</v>
      </c>
      <c r="E30" t="s">
        <v>56</v>
      </c>
      <c r="F30" s="5">
        <v>198</v>
      </c>
    </row>
    <row r="31" spans="1:6">
      <c r="A31">
        <v>201400103</v>
      </c>
      <c r="B31">
        <v>6</v>
      </c>
      <c r="C31" t="s">
        <v>58</v>
      </c>
      <c r="D31" s="5">
        <v>25</v>
      </c>
      <c r="E31" t="s">
        <v>56</v>
      </c>
      <c r="F31" s="5">
        <v>150</v>
      </c>
    </row>
    <row r="32" spans="1:6">
      <c r="A32">
        <v>201400105</v>
      </c>
      <c r="B32">
        <v>4</v>
      </c>
      <c r="C32" t="s">
        <v>57</v>
      </c>
      <c r="D32" s="5">
        <v>25</v>
      </c>
      <c r="E32" t="s">
        <v>56</v>
      </c>
      <c r="F32" s="5">
        <v>100</v>
      </c>
    </row>
    <row r="33" spans="1:6">
      <c r="A33">
        <v>201500107</v>
      </c>
      <c r="B33">
        <v>5</v>
      </c>
      <c r="C33" t="s">
        <v>55</v>
      </c>
      <c r="D33" s="5">
        <v>15</v>
      </c>
      <c r="E33" t="s">
        <v>56</v>
      </c>
      <c r="F33" s="5">
        <v>75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lastModifiedBy>Todd Jusas</cp:lastModifiedBy>
  <dcterms:created xsi:type="dcterms:W3CDTF">2016-03-04T15:56:15Z</dcterms:created>
  <dcterms:modified xsi:type="dcterms:W3CDTF">2016-03-04T17:07:44Z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